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630"/>
  </bookViews>
  <sheets>
    <sheet name="на начало года" sheetId="38" r:id="rId1"/>
  </sheets>
  <definedNames>
    <definedName name="_xlnm.Print_Titles" localSheetId="0">'на начало года'!$5:$8</definedName>
    <definedName name="_xlnm.Print_Area" localSheetId="0">'на начало года'!$A$1:$G$29</definedName>
  </definedNames>
  <calcPr calcId="144525"/>
</workbook>
</file>

<file path=xl/calcChain.xml><?xml version="1.0" encoding="utf-8"?>
<calcChain xmlns="http://schemas.openxmlformats.org/spreadsheetml/2006/main">
  <c r="C21" i="38" l="1"/>
  <c r="C16" i="38"/>
  <c r="C20" i="38" s="1"/>
  <c r="C12" i="38"/>
  <c r="C13" i="38" s="1"/>
  <c r="E11" i="38"/>
  <c r="C17" i="38" l="1"/>
  <c r="C14" i="38"/>
  <c r="C22" i="38" l="1"/>
  <c r="C18" i="38"/>
  <c r="E28" i="38" l="1"/>
  <c r="E25" i="38" l="1"/>
  <c r="A10" i="38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E29" i="38" l="1"/>
</calcChain>
</file>

<file path=xl/sharedStrings.xml><?xml version="1.0" encoding="utf-8"?>
<sst xmlns="http://schemas.openxmlformats.org/spreadsheetml/2006/main" count="81" uniqueCount="50">
  <si>
    <t>Наименование объекта</t>
  </si>
  <si>
    <t>№</t>
  </si>
  <si>
    <t>Наименование работ</t>
  </si>
  <si>
    <t>ед. изм.</t>
  </si>
  <si>
    <t>м2</t>
  </si>
  <si>
    <t>Сроки выполнения работ</t>
  </si>
  <si>
    <t>ПЛАН</t>
  </si>
  <si>
    <t>Ориентировочные объемы работ</t>
  </si>
  <si>
    <t>начало</t>
  </si>
  <si>
    <t>окончание</t>
  </si>
  <si>
    <t xml:space="preserve">м2                                          </t>
  </si>
  <si>
    <t xml:space="preserve">Текущий ремонт проезжей части  г.Осиповичи и Осиповичского района </t>
  </si>
  <si>
    <t>апрель</t>
  </si>
  <si>
    <t>сентябрь</t>
  </si>
  <si>
    <t>январь</t>
  </si>
  <si>
    <t>ВСЕГО</t>
  </si>
  <si>
    <t>март</t>
  </si>
  <si>
    <t>июнь</t>
  </si>
  <si>
    <t>Текущий ремонт (параграф 146)</t>
  </si>
  <si>
    <t>Капитальный ремонт (параграф 146)</t>
  </si>
  <si>
    <t>ИТОГО текущий ремонт(параграф 146)</t>
  </si>
  <si>
    <t>ИТОГО капитальный ремонт (параграф 146)</t>
  </si>
  <si>
    <t>май</t>
  </si>
  <si>
    <t>июль</t>
  </si>
  <si>
    <t>август</t>
  </si>
  <si>
    <t>м</t>
  </si>
  <si>
    <t>устройство тротуара из мелкоштучной плитки</t>
  </si>
  <si>
    <t>шт</t>
  </si>
  <si>
    <t>октябрь</t>
  </si>
  <si>
    <t>Капитальный ремонт проезжей части ул. Октябрьская от ул. Розы Люксембург до ул. Горбатого (съезд на путепровод) с ремонтом тротуаров по всей длине в г. Осиповичи в г. Осиповичи</t>
  </si>
  <si>
    <t>ноябрь</t>
  </si>
  <si>
    <t xml:space="preserve"> Текущий ремонт проезжей части ул.Кирова  в р.п Елизово Осиповичского района</t>
  </si>
  <si>
    <t>устройство а/б покрытия</t>
  </si>
  <si>
    <t>устройство а/б покрытия, устройство тротуара из мелкоштучной плитки</t>
  </si>
  <si>
    <t>Текущий ремонт проезжей части ул.Чумакова (от ул. Абросимова до ул. К. Либкнехта) в г. Осиповичи</t>
  </si>
  <si>
    <t>Текущий ремонт проезжей части ул. Р.Люксембург(от. ул Чумакова до больницы)) в г. Осиповичи</t>
  </si>
  <si>
    <t>Текущий ремонт проезжей части ул.К Либнехта(от. ул Октябрьской доул. Р.Крестьянской) в г. Осиповичи</t>
  </si>
  <si>
    <t>Текущий ремонт тротуаров  ул. Социалистическая  (от ул. Р.Крестьянской до ул. Октябрьской) в г. Осиповичи</t>
  </si>
  <si>
    <t>Текущий ремонт тротуара по ул. Социалистическая  (от общежития до магазина Доброцен) в г. Осиповичи</t>
  </si>
  <si>
    <t>Текущий ремонт проезжей части ул. Социалистическая  (от шиномонтажа  до ул. Некрасова) в г. Осиповичи</t>
  </si>
  <si>
    <t>Текущий ремонт проезжей части ул. Некрасова  (от ул. Социалистической  до ул.К Маркса) в г. Осиповичи</t>
  </si>
  <si>
    <t>Текущий ремонт тротуара  ул.Абросимова (от ул. Чумакова до ул.Р.Крестьянская)</t>
  </si>
  <si>
    <t xml:space="preserve"> Текущий ремонт проезжей части, тротуаров по  ул.60 лет Октября   в г. Осиповичи( от ж.д. №1 до Технониколь)</t>
  </si>
  <si>
    <t>Текущий ремонт проезжей части и тротуаров  ул.Первомайской(от ул.Интернациональной  до ул. Ленинской)</t>
  </si>
  <si>
    <t>Текущий ремонт проезжей части  ул.Р.Крестьянской (от ул.Горбатова до ул. К.Маркса)</t>
  </si>
  <si>
    <t>ямочный ремонт проезжих частей г. Осиповичи и населенных пунктов Осиповичского района</t>
  </si>
  <si>
    <t>Устройство исскуственных неровностей на улицах города Осиповичи(ул. Парковая,ул. Сташкевича,ул. Дмитриева,ул.Р.Кунько,ул. Итернациональная,ул. Р.Крестьянская и пр)</t>
  </si>
  <si>
    <t>устройство исскуственных неровностей</t>
  </si>
  <si>
    <t>устройство тротуаров, ограждения, дорожных знаков</t>
  </si>
  <si>
    <t xml:space="preserve">ремонта улично-дорожной сети населенных пунктов Осиповичского района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</si>
</sst>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/>
    <xf numFmtId="165" fontId="3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3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2" zoomScale="60" zoomScaleNormal="100" workbookViewId="0">
      <selection activeCell="A3" sqref="A3:G3"/>
    </sheetView>
  </sheetViews>
  <sheetFormatPr defaultRowHeight="15" x14ac:dyDescent="0.25"/>
  <cols>
    <col min="1" max="1" width="6.42578125" style="3" customWidth="1"/>
    <col min="2" max="2" width="78.5703125" style="3" customWidth="1"/>
    <col min="3" max="3" width="44.140625" style="3" customWidth="1"/>
    <col min="4" max="4" width="11.5703125" style="3" customWidth="1"/>
    <col min="5" max="5" width="23.140625" style="3" customWidth="1"/>
    <col min="6" max="6" width="15" style="22" customWidth="1"/>
    <col min="7" max="7" width="20" style="22" customWidth="1"/>
    <col min="8" max="8" width="22.42578125" style="3" customWidth="1"/>
    <col min="9" max="16384" width="9.140625" style="3"/>
  </cols>
  <sheetData>
    <row r="1" spans="1:7" ht="18.75" hidden="1" customHeight="1" x14ac:dyDescent="0.25">
      <c r="A1" s="2"/>
      <c r="C1" s="2"/>
      <c r="D1" s="2"/>
      <c r="E1" s="2"/>
      <c r="F1" s="21"/>
    </row>
    <row r="2" spans="1:7" ht="18.75" customHeight="1" x14ac:dyDescent="0.25">
      <c r="A2" s="35" t="s">
        <v>6</v>
      </c>
      <c r="B2" s="35"/>
      <c r="C2" s="35"/>
      <c r="D2" s="35"/>
      <c r="E2" s="35"/>
      <c r="F2" s="35"/>
      <c r="G2" s="35"/>
    </row>
    <row r="3" spans="1:7" ht="18.75" x14ac:dyDescent="0.25">
      <c r="A3" s="35" t="s">
        <v>49</v>
      </c>
      <c r="B3" s="35"/>
      <c r="C3" s="35"/>
      <c r="D3" s="35"/>
      <c r="E3" s="35"/>
      <c r="F3" s="35"/>
      <c r="G3" s="35"/>
    </row>
    <row r="4" spans="1:7" ht="13.9" customHeight="1" x14ac:dyDescent="0.25">
      <c r="A4" s="4"/>
      <c r="B4" s="4"/>
      <c r="C4" s="4"/>
      <c r="D4" s="4"/>
      <c r="E4" s="4"/>
      <c r="F4" s="23"/>
      <c r="G4" s="23"/>
    </row>
    <row r="5" spans="1:7" ht="56.25" customHeight="1" x14ac:dyDescent="0.25">
      <c r="A5" s="36" t="s">
        <v>1</v>
      </c>
      <c r="B5" s="36" t="s">
        <v>0</v>
      </c>
      <c r="C5" s="33" t="s">
        <v>2</v>
      </c>
      <c r="D5" s="33" t="s">
        <v>3</v>
      </c>
      <c r="E5" s="33" t="s">
        <v>7</v>
      </c>
      <c r="F5" s="34" t="s">
        <v>5</v>
      </c>
      <c r="G5" s="34"/>
    </row>
    <row r="6" spans="1:7" x14ac:dyDescent="0.25">
      <c r="A6" s="36"/>
      <c r="B6" s="36"/>
      <c r="C6" s="33"/>
      <c r="D6" s="33"/>
      <c r="E6" s="33"/>
      <c r="F6" s="34" t="s">
        <v>8</v>
      </c>
      <c r="G6" s="34" t="s">
        <v>9</v>
      </c>
    </row>
    <row r="7" spans="1:7" x14ac:dyDescent="0.25">
      <c r="A7" s="36"/>
      <c r="B7" s="36"/>
      <c r="C7" s="33"/>
      <c r="D7" s="33"/>
      <c r="E7" s="33"/>
      <c r="F7" s="34"/>
      <c r="G7" s="34"/>
    </row>
    <row r="8" spans="1:7" ht="18.75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24">
        <v>7</v>
      </c>
      <c r="G8" s="24">
        <v>8</v>
      </c>
    </row>
    <row r="9" spans="1:7" ht="18.75" x14ac:dyDescent="0.3">
      <c r="A9" s="37" t="s">
        <v>18</v>
      </c>
      <c r="B9" s="38"/>
      <c r="C9" s="38"/>
      <c r="D9" s="38"/>
      <c r="E9" s="38"/>
      <c r="F9" s="38"/>
      <c r="G9" s="39"/>
    </row>
    <row r="10" spans="1:7" ht="46.5" customHeight="1" x14ac:dyDescent="0.25">
      <c r="A10" s="26">
        <f>1</f>
        <v>1</v>
      </c>
      <c r="B10" s="6" t="s">
        <v>31</v>
      </c>
      <c r="C10" s="7" t="s">
        <v>32</v>
      </c>
      <c r="D10" s="27" t="s">
        <v>4</v>
      </c>
      <c r="E10" s="8">
        <v>1800</v>
      </c>
      <c r="F10" s="29" t="s">
        <v>13</v>
      </c>
      <c r="G10" s="29" t="s">
        <v>28</v>
      </c>
    </row>
    <row r="11" spans="1:7" ht="64.5" customHeight="1" x14ac:dyDescent="0.25">
      <c r="A11" s="26">
        <f>1+A10</f>
        <v>2</v>
      </c>
      <c r="B11" s="6" t="s">
        <v>42</v>
      </c>
      <c r="C11" s="7" t="s">
        <v>33</v>
      </c>
      <c r="D11" s="27" t="s">
        <v>10</v>
      </c>
      <c r="E11" s="8">
        <f>3392+636</f>
        <v>4028</v>
      </c>
      <c r="F11" s="29" t="s">
        <v>16</v>
      </c>
      <c r="G11" s="29" t="s">
        <v>28</v>
      </c>
    </row>
    <row r="12" spans="1:7" ht="54.75" customHeight="1" x14ac:dyDescent="0.25">
      <c r="A12" s="26">
        <f t="shared" ref="A12:A24" si="0">1+A11</f>
        <v>3</v>
      </c>
      <c r="B12" s="6" t="s">
        <v>34</v>
      </c>
      <c r="C12" s="7" t="str">
        <f>C10</f>
        <v>устройство а/б покрытия</v>
      </c>
      <c r="D12" s="27" t="s">
        <v>4</v>
      </c>
      <c r="E12" s="8">
        <v>1812</v>
      </c>
      <c r="F12" s="29" t="s">
        <v>17</v>
      </c>
      <c r="G12" s="29" t="s">
        <v>24</v>
      </c>
    </row>
    <row r="13" spans="1:7" ht="60.75" customHeight="1" x14ac:dyDescent="0.25">
      <c r="A13" s="26">
        <f t="shared" si="0"/>
        <v>4</v>
      </c>
      <c r="B13" s="6" t="s">
        <v>35</v>
      </c>
      <c r="C13" s="7" t="str">
        <f>C12</f>
        <v>устройство а/б покрытия</v>
      </c>
      <c r="D13" s="27" t="s">
        <v>4</v>
      </c>
      <c r="E13" s="8">
        <v>384</v>
      </c>
      <c r="F13" s="29" t="s">
        <v>23</v>
      </c>
      <c r="G13" s="29" t="s">
        <v>13</v>
      </c>
    </row>
    <row r="14" spans="1:7" ht="42" customHeight="1" x14ac:dyDescent="0.25">
      <c r="A14" s="26">
        <f t="shared" si="0"/>
        <v>5</v>
      </c>
      <c r="B14" s="6" t="s">
        <v>36</v>
      </c>
      <c r="C14" s="7" t="str">
        <f>C13</f>
        <v>устройство а/б покрытия</v>
      </c>
      <c r="D14" s="27" t="s">
        <v>25</v>
      </c>
      <c r="E14" s="8">
        <v>504</v>
      </c>
      <c r="F14" s="29" t="s">
        <v>17</v>
      </c>
      <c r="G14" s="29" t="s">
        <v>23</v>
      </c>
    </row>
    <row r="15" spans="1:7" ht="51.75" customHeight="1" x14ac:dyDescent="0.25">
      <c r="A15" s="26">
        <f t="shared" si="0"/>
        <v>6</v>
      </c>
      <c r="B15" s="6" t="s">
        <v>37</v>
      </c>
      <c r="C15" s="7" t="s">
        <v>26</v>
      </c>
      <c r="D15" s="27" t="s">
        <v>4</v>
      </c>
      <c r="E15" s="8">
        <v>350</v>
      </c>
      <c r="F15" s="29" t="s">
        <v>12</v>
      </c>
      <c r="G15" s="29" t="s">
        <v>22</v>
      </c>
    </row>
    <row r="16" spans="1:7" ht="48" customHeight="1" x14ac:dyDescent="0.25">
      <c r="A16" s="26">
        <f t="shared" si="0"/>
        <v>7</v>
      </c>
      <c r="B16" s="6" t="s">
        <v>38</v>
      </c>
      <c r="C16" s="7" t="str">
        <f>C15</f>
        <v>устройство тротуара из мелкоштучной плитки</v>
      </c>
      <c r="D16" s="27" t="s">
        <v>4</v>
      </c>
      <c r="E16" s="8">
        <v>434</v>
      </c>
      <c r="F16" s="29" t="s">
        <v>12</v>
      </c>
      <c r="G16" s="29" t="s">
        <v>22</v>
      </c>
    </row>
    <row r="17" spans="1:7" ht="45" customHeight="1" x14ac:dyDescent="0.25">
      <c r="A17" s="26">
        <f t="shared" si="0"/>
        <v>8</v>
      </c>
      <c r="B17" s="6" t="s">
        <v>39</v>
      </c>
      <c r="C17" s="7" t="str">
        <f>C13</f>
        <v>устройство а/б покрытия</v>
      </c>
      <c r="D17" s="27" t="s">
        <v>4</v>
      </c>
      <c r="E17" s="8">
        <v>2338</v>
      </c>
      <c r="F17" s="29" t="s">
        <v>16</v>
      </c>
      <c r="G17" s="29" t="s">
        <v>17</v>
      </c>
    </row>
    <row r="18" spans="1:7" ht="45" customHeight="1" x14ac:dyDescent="0.25">
      <c r="A18" s="28">
        <f t="shared" si="0"/>
        <v>9</v>
      </c>
      <c r="B18" s="6" t="s">
        <v>40</v>
      </c>
      <c r="C18" s="7" t="str">
        <f>C17</f>
        <v>устройство а/б покрытия</v>
      </c>
      <c r="D18" s="27" t="s">
        <v>4</v>
      </c>
      <c r="E18" s="8">
        <v>3870</v>
      </c>
      <c r="F18" s="29" t="s">
        <v>17</v>
      </c>
      <c r="G18" s="29" t="s">
        <v>13</v>
      </c>
    </row>
    <row r="19" spans="1:7" ht="45" hidden="1" customHeight="1" x14ac:dyDescent="0.25">
      <c r="A19" s="28">
        <f t="shared" si="0"/>
        <v>10</v>
      </c>
      <c r="B19" s="6"/>
      <c r="C19" s="7"/>
      <c r="D19" s="27"/>
      <c r="E19" s="8"/>
      <c r="F19" s="29"/>
      <c r="G19" s="29"/>
    </row>
    <row r="20" spans="1:7" ht="45" customHeight="1" x14ac:dyDescent="0.25">
      <c r="A20" s="28">
        <f t="shared" si="0"/>
        <v>11</v>
      </c>
      <c r="B20" s="6" t="s">
        <v>41</v>
      </c>
      <c r="C20" s="7" t="str">
        <f>C16</f>
        <v>устройство тротуара из мелкоштучной плитки</v>
      </c>
      <c r="D20" s="27" t="s">
        <v>10</v>
      </c>
      <c r="E20" s="8">
        <v>512</v>
      </c>
      <c r="F20" s="29" t="s">
        <v>13</v>
      </c>
      <c r="G20" s="29" t="s">
        <v>28</v>
      </c>
    </row>
    <row r="21" spans="1:7" ht="37.5" customHeight="1" x14ac:dyDescent="0.25">
      <c r="A21" s="28">
        <f t="shared" si="0"/>
        <v>12</v>
      </c>
      <c r="B21" s="6" t="s">
        <v>43</v>
      </c>
      <c r="C21" s="7" t="str">
        <f>C11</f>
        <v>устройство а/б покрытия, устройство тротуара из мелкоштучной плитки</v>
      </c>
      <c r="D21" s="27" t="s">
        <v>4</v>
      </c>
      <c r="E21" s="8">
        <v>561</v>
      </c>
      <c r="F21" s="29" t="s">
        <v>22</v>
      </c>
      <c r="G21" s="29" t="s">
        <v>17</v>
      </c>
    </row>
    <row r="22" spans="1:7" ht="45" customHeight="1" x14ac:dyDescent="0.25">
      <c r="A22" s="28">
        <f t="shared" si="0"/>
        <v>13</v>
      </c>
      <c r="B22" s="6" t="s">
        <v>44</v>
      </c>
      <c r="C22" s="7" t="str">
        <f>C17</f>
        <v>устройство а/б покрытия</v>
      </c>
      <c r="D22" s="27" t="s">
        <v>4</v>
      </c>
      <c r="E22" s="8">
        <v>5390</v>
      </c>
      <c r="F22" s="29" t="s">
        <v>16</v>
      </c>
      <c r="G22" s="29" t="s">
        <v>17</v>
      </c>
    </row>
    <row r="23" spans="1:7" ht="47.25" customHeight="1" x14ac:dyDescent="0.25">
      <c r="A23" s="28">
        <f t="shared" si="0"/>
        <v>14</v>
      </c>
      <c r="B23" s="6" t="s">
        <v>11</v>
      </c>
      <c r="C23" s="7" t="s">
        <v>45</v>
      </c>
      <c r="D23" s="27" t="s">
        <v>4</v>
      </c>
      <c r="E23" s="8">
        <v>300</v>
      </c>
      <c r="F23" s="29" t="s">
        <v>16</v>
      </c>
      <c r="G23" s="29" t="s">
        <v>30</v>
      </c>
    </row>
    <row r="24" spans="1:7" ht="84" customHeight="1" x14ac:dyDescent="0.25">
      <c r="A24" s="28">
        <f t="shared" si="0"/>
        <v>15</v>
      </c>
      <c r="B24" s="6" t="s">
        <v>46</v>
      </c>
      <c r="C24" s="7" t="s">
        <v>47</v>
      </c>
      <c r="D24" s="27" t="s">
        <v>27</v>
      </c>
      <c r="E24" s="8"/>
      <c r="F24" s="29" t="s">
        <v>12</v>
      </c>
      <c r="G24" s="29" t="s">
        <v>22</v>
      </c>
    </row>
    <row r="25" spans="1:7" s="14" customFormat="1" ht="45" customHeight="1" x14ac:dyDescent="0.25">
      <c r="A25" s="9"/>
      <c r="B25" s="10" t="s">
        <v>20</v>
      </c>
      <c r="C25" s="11"/>
      <c r="D25" s="12"/>
      <c r="E25" s="13">
        <f>SUM(E10:E24)</f>
        <v>22283</v>
      </c>
      <c r="F25" s="13"/>
      <c r="G25" s="13"/>
    </row>
    <row r="26" spans="1:7" ht="27" customHeight="1" x14ac:dyDescent="0.25">
      <c r="A26" s="30" t="s">
        <v>19</v>
      </c>
      <c r="B26" s="31"/>
      <c r="C26" s="31"/>
      <c r="D26" s="31"/>
      <c r="E26" s="31"/>
      <c r="F26" s="31"/>
      <c r="G26" s="32"/>
    </row>
    <row r="27" spans="1:7" ht="69.75" customHeight="1" x14ac:dyDescent="0.25">
      <c r="A27" s="26">
        <v>1</v>
      </c>
      <c r="B27" s="6" t="s">
        <v>29</v>
      </c>
      <c r="C27" s="7" t="s">
        <v>48</v>
      </c>
      <c r="D27" s="27" t="s">
        <v>4</v>
      </c>
      <c r="E27" s="8">
        <v>2390</v>
      </c>
      <c r="F27" s="1" t="s">
        <v>14</v>
      </c>
      <c r="G27" s="1" t="s">
        <v>17</v>
      </c>
    </row>
    <row r="28" spans="1:7" s="14" customFormat="1" ht="29.25" customHeight="1" x14ac:dyDescent="0.25">
      <c r="A28" s="9"/>
      <c r="B28" s="10" t="s">
        <v>21</v>
      </c>
      <c r="C28" s="11"/>
      <c r="D28" s="12"/>
      <c r="E28" s="13">
        <f>E27</f>
        <v>2390</v>
      </c>
      <c r="F28" s="13"/>
      <c r="G28" s="13"/>
    </row>
    <row r="29" spans="1:7" ht="36" customHeight="1" x14ac:dyDescent="0.3">
      <c r="A29" s="15"/>
      <c r="B29" s="16" t="s">
        <v>15</v>
      </c>
      <c r="C29" s="15"/>
      <c r="D29" s="15"/>
      <c r="E29" s="17">
        <f>E28+E25</f>
        <v>24673</v>
      </c>
      <c r="F29" s="25"/>
      <c r="G29" s="24"/>
    </row>
    <row r="31" spans="1:7" ht="18.75" x14ac:dyDescent="0.3">
      <c r="B31" s="18"/>
      <c r="C31" s="18"/>
      <c r="D31" s="18"/>
      <c r="E31" s="18"/>
    </row>
    <row r="32" spans="1:7" ht="18.75" x14ac:dyDescent="0.3">
      <c r="B32" s="19"/>
      <c r="C32" s="19"/>
      <c r="D32" s="19"/>
      <c r="E32" s="19"/>
    </row>
    <row r="33" spans="2:5" ht="18.75" x14ac:dyDescent="0.3">
      <c r="B33" s="19"/>
      <c r="C33" s="19"/>
      <c r="D33" s="19"/>
      <c r="E33" s="19"/>
    </row>
    <row r="34" spans="2:5" ht="18.75" x14ac:dyDescent="0.3">
      <c r="B34" s="18"/>
      <c r="C34" s="18"/>
      <c r="D34" s="18"/>
      <c r="E34" s="18"/>
    </row>
    <row r="35" spans="2:5" x14ac:dyDescent="0.25">
      <c r="E35" s="20"/>
    </row>
  </sheetData>
  <mergeCells count="11">
    <mergeCell ref="A26:G26"/>
    <mergeCell ref="F6:F7"/>
    <mergeCell ref="G6:G7"/>
    <mergeCell ref="A2:G2"/>
    <mergeCell ref="A3:G3"/>
    <mergeCell ref="A5:A7"/>
    <mergeCell ref="B5:B7"/>
    <mergeCell ref="C5:C7"/>
    <mergeCell ref="D5:D7"/>
    <mergeCell ref="E5:E7"/>
    <mergeCell ref="F5:G5"/>
  </mergeCells>
  <pageMargins left="0.82677165354330717" right="0.23622047244094491" top="0.35433070866141736" bottom="0.35433070866141736" header="0.31496062992125984" footer="0.31496062992125984"/>
  <pageSetup paperSize="9" scale="6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начало года</vt:lpstr>
      <vt:lpstr>'на начало года'!Заголовки_для_печати</vt:lpstr>
      <vt:lpstr>'на начало года'!Область_печати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2025-03-23T08:24:14Z</dcterms:modified>
</cp:coreProperties>
</file>